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6" i="1"/>
  <c r="I36"/>
  <c r="J36"/>
  <c r="K36"/>
  <c r="L36"/>
  <c r="H34"/>
  <c r="H37" s="1"/>
  <c r="I34"/>
  <c r="J34"/>
  <c r="J37" s="1"/>
  <c r="K34"/>
  <c r="L34"/>
  <c r="L37" l="1"/>
  <c r="K37"/>
  <c r="I37"/>
  <c r="D34"/>
  <c r="E34"/>
  <c r="F34"/>
  <c r="G34"/>
  <c r="M34"/>
  <c r="N34"/>
  <c r="C34"/>
  <c r="G36"/>
  <c r="D36"/>
  <c r="D37" s="1"/>
  <c r="E36"/>
  <c r="F36"/>
  <c r="M36"/>
  <c r="N36"/>
  <c r="C36"/>
  <c r="A20"/>
  <c r="A11"/>
  <c r="A12" s="1"/>
  <c r="A13" s="1"/>
  <c r="A14" s="1"/>
  <c r="A15" s="1"/>
  <c r="A16" s="1"/>
  <c r="A17" s="1"/>
  <c r="A18" s="1"/>
  <c r="C37" l="1"/>
  <c r="N37"/>
  <c r="M37"/>
  <c r="A21"/>
  <c r="A22" s="1"/>
  <c r="A23" s="1"/>
  <c r="A24" s="1"/>
  <c r="A25" s="1"/>
  <c r="A26" s="1"/>
  <c r="A27" s="1"/>
  <c r="A28" s="1"/>
  <c r="A29" s="1"/>
  <c r="A30" s="1"/>
  <c r="A31" s="1"/>
  <c r="A32" s="1"/>
  <c r="A33" s="1"/>
  <c r="E37"/>
  <c r="F37"/>
  <c r="G37"/>
  <c r="B40" l="1"/>
  <c r="B41" s="1"/>
</calcChain>
</file>

<file path=xl/sharedStrings.xml><?xml version="1.0" encoding="utf-8"?>
<sst xmlns="http://schemas.openxmlformats.org/spreadsheetml/2006/main" count="44" uniqueCount="44">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</sst>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1"/>
  <sheetViews>
    <sheetView tabSelected="1" workbookViewId="0">
      <selection activeCell="D35" sqref="D35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9.140625" style="1" customWidth="1"/>
    <col min="6" max="8" width="9.14062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8" t="s">
        <v>0</v>
      </c>
      <c r="B5" s="30" t="s">
        <v>40</v>
      </c>
      <c r="C5" s="27" t="s">
        <v>28</v>
      </c>
      <c r="D5" s="27" t="s">
        <v>29</v>
      </c>
      <c r="E5" s="32" t="s">
        <v>38</v>
      </c>
      <c r="F5" s="32" t="s">
        <v>39</v>
      </c>
      <c r="G5" s="23" t="s">
        <v>30</v>
      </c>
      <c r="H5" s="19" t="s">
        <v>31</v>
      </c>
      <c r="I5" s="21" t="s">
        <v>32</v>
      </c>
      <c r="J5" s="21" t="s">
        <v>33</v>
      </c>
      <c r="K5" s="17" t="s">
        <v>34</v>
      </c>
      <c r="L5" s="17" t="s">
        <v>35</v>
      </c>
      <c r="M5" s="17" t="s">
        <v>36</v>
      </c>
      <c r="N5" s="17" t="s">
        <v>37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6">
        <v>26861.56</v>
      </c>
      <c r="D8" s="6">
        <v>27539.49</v>
      </c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s="14" customFormat="1">
      <c r="A9" s="7">
        <v>2</v>
      </c>
      <c r="B9" s="5" t="s">
        <v>2</v>
      </c>
      <c r="C9" s="6">
        <v>31129.38</v>
      </c>
      <c r="D9" s="6">
        <v>38108.69</v>
      </c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s="14" customFormat="1">
      <c r="A10" s="7">
        <v>3</v>
      </c>
      <c r="B10" s="5" t="s">
        <v>3</v>
      </c>
      <c r="C10" s="6">
        <v>83860.639999999999</v>
      </c>
      <c r="D10" s="6">
        <v>85062.16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6">
        <v>39052.21</v>
      </c>
      <c r="D11" s="6">
        <v>46071.28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6">
        <v>35428.68</v>
      </c>
      <c r="D12" s="6">
        <v>29929.56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6">
        <v>18507.59</v>
      </c>
      <c r="D13" s="6">
        <v>22657.06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6">
        <v>93007.38</v>
      </c>
      <c r="D14" s="6">
        <v>89535.27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6">
        <v>39112.759999999995</v>
      </c>
      <c r="D15" s="6">
        <v>39973.360000000001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6">
        <v>67210.97</v>
      </c>
      <c r="D16" s="6">
        <v>68690.009999999995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6">
        <v>27491.32</v>
      </c>
      <c r="D17" s="6">
        <v>24495.93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6">
        <v>22283.71</v>
      </c>
      <c r="D18" s="6">
        <v>27279.79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s="14" customFormat="1">
      <c r="A19" s="7">
        <v>12</v>
      </c>
      <c r="B19" s="5" t="s">
        <v>12</v>
      </c>
      <c r="C19" s="6">
        <v>67805.460000000006</v>
      </c>
      <c r="D19" s="6">
        <v>83007.67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6">
        <v>21014.51</v>
      </c>
      <c r="D20" s="6">
        <v>25726.03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6">
        <v>54859.11</v>
      </c>
      <c r="D21" s="6">
        <v>54124.35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6">
        <v>56314.82</v>
      </c>
      <c r="D22" s="6">
        <v>68940.789999999994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6">
        <v>29869.86</v>
      </c>
      <c r="D23" s="6">
        <v>36566.79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6">
        <v>22220.74</v>
      </c>
      <c r="D24" s="6">
        <v>27202.7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6">
        <v>39581.69</v>
      </c>
      <c r="D25" s="6">
        <v>41276.92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6">
        <v>41889.020000000004</v>
      </c>
      <c r="D26" s="6">
        <v>42071.349999999991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6">
        <v>24504.82</v>
      </c>
      <c r="D27" s="6">
        <v>29998.880000000001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6">
        <v>45257.74</v>
      </c>
      <c r="D28" s="6">
        <v>49760.200000000004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6">
        <v>25168.49</v>
      </c>
      <c r="D29" s="6">
        <v>34182.769999999997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6">
        <v>31724.5</v>
      </c>
      <c r="D30" s="6">
        <v>32422.530000000002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s="14" customFormat="1">
      <c r="A31" s="7">
        <f t="shared" si="1"/>
        <v>24</v>
      </c>
      <c r="B31" s="15" t="s">
        <v>41</v>
      </c>
      <c r="C31" s="6">
        <v>19328.7</v>
      </c>
      <c r="D31" s="6">
        <v>29101.48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s="14" customFormat="1">
      <c r="A32" s="7">
        <f t="shared" si="1"/>
        <v>25</v>
      </c>
      <c r="B32" s="4" t="s">
        <v>42</v>
      </c>
      <c r="C32" s="6">
        <v>20009.32</v>
      </c>
      <c r="D32" s="6">
        <v>30307.26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s="14" customFormat="1">
      <c r="A33" s="7">
        <f t="shared" si="1"/>
        <v>26</v>
      </c>
      <c r="B33" s="15" t="s">
        <v>43</v>
      </c>
      <c r="C33" s="6">
        <v>34927.310000000005</v>
      </c>
      <c r="D33" s="6">
        <v>42758.11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s="14" customFormat="1">
      <c r="A34" s="25" t="s">
        <v>24</v>
      </c>
      <c r="B34" s="25"/>
      <c r="C34" s="9">
        <f>SUM(C8:C33)</f>
        <v>1018422.2899999998</v>
      </c>
      <c r="D34" s="9">
        <f t="shared" ref="D34:N34" si="2">SUM(D8:D33)</f>
        <v>1126790.4300000002</v>
      </c>
      <c r="E34" s="9">
        <f t="shared" si="2"/>
        <v>0</v>
      </c>
      <c r="F34" s="9">
        <f t="shared" si="2"/>
        <v>0</v>
      </c>
      <c r="G34" s="9">
        <f t="shared" si="2"/>
        <v>0</v>
      </c>
      <c r="H34" s="9">
        <f t="shared" si="2"/>
        <v>0</v>
      </c>
      <c r="I34" s="9">
        <f t="shared" si="2"/>
        <v>0</v>
      </c>
      <c r="J34" s="9">
        <f t="shared" si="2"/>
        <v>0</v>
      </c>
      <c r="K34" s="9">
        <f t="shared" si="2"/>
        <v>0</v>
      </c>
      <c r="L34" s="9">
        <f t="shared" si="2"/>
        <v>0</v>
      </c>
      <c r="M34" s="9">
        <f t="shared" si="2"/>
        <v>0</v>
      </c>
      <c r="N34" s="9">
        <f t="shared" si="2"/>
        <v>0</v>
      </c>
    </row>
    <row r="35" spans="1:14" s="14" customFormat="1">
      <c r="A35" s="12">
        <v>1</v>
      </c>
      <c r="B35" s="10" t="s">
        <v>25</v>
      </c>
      <c r="C35" s="6">
        <v>102600</v>
      </c>
      <c r="D35" s="6">
        <v>125400</v>
      </c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s="14" customFormat="1">
      <c r="A36" s="25" t="s">
        <v>26</v>
      </c>
      <c r="B36" s="25"/>
      <c r="C36" s="9">
        <f>SUM(C35)</f>
        <v>102600</v>
      </c>
      <c r="D36" s="9">
        <f t="shared" ref="D36:E36" si="3">SUM(D35)</f>
        <v>125400</v>
      </c>
      <c r="E36" s="9">
        <f t="shared" si="3"/>
        <v>0</v>
      </c>
      <c r="F36" s="9">
        <f t="shared" ref="F36:N36" si="4">SUM(F35)</f>
        <v>0</v>
      </c>
      <c r="G36" s="9">
        <f t="shared" si="4"/>
        <v>0</v>
      </c>
      <c r="H36" s="9">
        <f t="shared" ref="H36:L36" si="5">SUM(H35)</f>
        <v>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  <c r="M36" s="9">
        <f t="shared" si="4"/>
        <v>0</v>
      </c>
      <c r="N36" s="9">
        <f t="shared" si="4"/>
        <v>0</v>
      </c>
    </row>
    <row r="37" spans="1:14" s="14" customFormat="1">
      <c r="A37" s="26" t="s">
        <v>27</v>
      </c>
      <c r="B37" s="26"/>
      <c r="C37" s="11">
        <f>+C34+C36</f>
        <v>1121022.2899999998</v>
      </c>
      <c r="D37" s="11">
        <f t="shared" ref="D37:E37" si="6">+D34+D36</f>
        <v>1252190.4300000002</v>
      </c>
      <c r="E37" s="11">
        <f t="shared" si="6"/>
        <v>0</v>
      </c>
      <c r="F37" s="11">
        <f t="shared" ref="F37:N37" si="7">+F34+F36</f>
        <v>0</v>
      </c>
      <c r="G37" s="11">
        <f t="shared" si="7"/>
        <v>0</v>
      </c>
      <c r="H37" s="11">
        <f t="shared" ref="H37:L37" si="8">+H34+H36</f>
        <v>0</v>
      </c>
      <c r="I37" s="11">
        <f t="shared" si="8"/>
        <v>0</v>
      </c>
      <c r="J37" s="11">
        <f t="shared" si="8"/>
        <v>0</v>
      </c>
      <c r="K37" s="11">
        <f t="shared" si="8"/>
        <v>0</v>
      </c>
      <c r="L37" s="11">
        <f t="shared" si="8"/>
        <v>0</v>
      </c>
      <c r="M37" s="11">
        <f t="shared" si="7"/>
        <v>0</v>
      </c>
      <c r="N37" s="11">
        <f t="shared" si="7"/>
        <v>0</v>
      </c>
    </row>
    <row r="39" spans="1:14">
      <c r="B39" s="13">
        <v>1200000</v>
      </c>
    </row>
    <row r="40" spans="1:14">
      <c r="B40" s="13">
        <f>SUM(C37:N37)</f>
        <v>2373212.7199999997</v>
      </c>
    </row>
    <row r="41" spans="1:14">
      <c r="B41" s="13">
        <f>+B39-B40</f>
        <v>-1173212.7199999997</v>
      </c>
    </row>
  </sheetData>
  <mergeCells count="17">
    <mergeCell ref="G5:G6"/>
    <mergeCell ref="A34:B34"/>
    <mergeCell ref="A36:B36"/>
    <mergeCell ref="A37:B37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2022-12-28T14:47:56Z</dcterms:created>
  <dcterms:modified xsi:type="dcterms:W3CDTF">2024-02-02T11:44:40Z</dcterms:modified>
</cp:coreProperties>
</file>